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1" sheetId="1" r:id="rId1"/>
    <sheet name="H2" sheetId="2" r:id="rId2"/>
  </sheets>
  <definedNames>
    <definedName name="_xlnm._FilterDatabase" localSheetId="0" hidden="1">'H1'!$A$19:$E$19</definedName>
  </definedNames>
  <calcPr fullCalcOnLoad="1"/>
</workbook>
</file>

<file path=xl/sharedStrings.xml><?xml version="1.0" encoding="utf-8"?>
<sst xmlns="http://schemas.openxmlformats.org/spreadsheetml/2006/main" count="72" uniqueCount="63">
  <si>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</si>
  <si>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</si>
  <si>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</si>
  <si>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</si>
  <si>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</si>
  <si>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</si>
  <si>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</si>
  <si>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Porcentaje primer pago:
</t>
    </r>
    <r>
      <rPr>
        <b/>
        <i/>
        <sz val="10"/>
        <color indexed="21"/>
        <rFont val="Arial"/>
        <family val="2"/>
      </rPr>
      <t>Lehen ordainketaren ehunekoa:</t>
    </r>
  </si>
  <si>
    <r>
      <t xml:space="preserve">Fecha Factura
</t>
    </r>
    <r>
      <rPr>
        <b/>
        <sz val="10"/>
        <color indexed="21"/>
        <rFont val="Arial"/>
        <family val="2"/>
      </rPr>
      <t>Fakturaren data</t>
    </r>
  </si>
  <si>
    <r>
      <t xml:space="preserve">Relación de Ingresos y Gastos para el Cálculo del segundo pago
</t>
    </r>
    <r>
      <rPr>
        <b/>
        <sz val="13"/>
        <color indexed="21"/>
        <rFont val="Arial"/>
        <family val="2"/>
      </rPr>
      <t>Diru-sarreren eta gastuen zerrenda, bigarren ordainketa kalkulatzeko</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</si>
  <si>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</si>
  <si>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</si>
  <si>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</si>
  <si>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</si>
  <si>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</si>
  <si>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</si>
  <si>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</si>
  <si>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</si>
  <si>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</si>
  <si>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r>
      <t xml:space="preserve">Porcentaje primer pago (según Orden)
</t>
    </r>
    <r>
      <rPr>
        <b/>
        <i/>
        <sz val="10"/>
        <color indexed="21"/>
        <rFont val="Arial"/>
        <family val="2"/>
      </rPr>
      <t>Lehen ordainketaren ehunekoa (aginduaren arabera)</t>
    </r>
  </si>
  <si>
    <r>
      <t xml:space="preserve">Importe primer pago (ya cobrado)
</t>
    </r>
    <r>
      <rPr>
        <b/>
        <i/>
        <sz val="10"/>
        <color indexed="21"/>
        <rFont val="Arial"/>
        <family val="2"/>
      </rPr>
      <t>Lehen ordainketaren zenbatekoa (kobratuta)</t>
    </r>
  </si>
  <si>
    <r>
      <t>Importe segundo pago (</t>
    </r>
    <r>
      <rPr>
        <b/>
        <sz val="16"/>
        <rFont val="Arial"/>
        <family val="2"/>
      </rPr>
      <t>FINAL</t>
    </r>
    <r>
      <rPr>
        <b/>
        <sz val="20"/>
        <rFont val="Arial"/>
        <family val="2"/>
      </rPr>
      <t xml:space="preserve">)
</t>
    </r>
    <r>
      <rPr>
        <b/>
        <sz val="20"/>
        <color indexed="21"/>
        <rFont val="Arial"/>
        <family val="2"/>
      </rPr>
      <t>Bigarren ordainketaren zenbatekoa (</t>
    </r>
    <r>
      <rPr>
        <b/>
        <sz val="14"/>
        <color indexed="21"/>
        <rFont val="Arial"/>
        <family val="2"/>
      </rPr>
      <t>AZKENA</t>
    </r>
    <r>
      <rPr>
        <b/>
        <sz val="20"/>
        <color indexed="21"/>
        <rFont val="Arial"/>
        <family val="2"/>
      </rPr>
      <t>)</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</si>
  <si>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</si>
  <si>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</si>
  <si>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</si>
  <si>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</si>
  <si>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</si>
  <si>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</si>
  <si>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</si>
  <si>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</si>
  <si>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</si>
  <si>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</si>
  <si>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</si>
  <si>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</si>
  <si>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</si>
  <si>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</si>
  <si>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</si>
  <si>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</si>
  <si>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</si>
  <si>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</si>
  <si>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</si>
  <si>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</si>
  <si>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</si>
  <si>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</si>
  <si>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</si>
  <si>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</si>
  <si>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r>
      <t xml:space="preserve">Si/No </t>
    </r>
    <r>
      <rPr>
        <sz val="10"/>
        <color indexed="21"/>
        <rFont val="Arial"/>
        <family val="2"/>
      </rPr>
      <t>Bai/Ez</t>
    </r>
  </si>
  <si>
    <t>BIODIVERSIDAD / BIODIBERTSITATEA</t>
  </si>
  <si>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</si>
  <si>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</si>
  <si>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t>CALIDAD DEL AIRE / AIREAREN KALITATEA</t>
  </si>
  <si>
    <t>CAMBIO CLIMATICO / KLIMA ALDAKETA</t>
  </si>
  <si>
    <t>RUIDO /ZARATA</t>
  </si>
  <si>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</si>
  <si>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</si>
  <si>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t>AGENDA 21 ESCOLAR / ESKOLAKO AGENDA 21</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</si>
  <si>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</si>
  <si>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</si>
  <si>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</si>
  <si>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</si>
  <si>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</si>
  <si>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</si>
  <si>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Porcentaje subvención:
</t>
    </r>
    <r>
      <rPr>
        <b/>
        <i/>
        <sz val="10"/>
        <color indexed="21"/>
        <rFont val="Arial"/>
        <family val="2"/>
      </rPr>
      <t>Diru-laguntzaren ehunekoa: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</si>
</sst>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5">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sz val="16"/>
      <color indexed="12"/>
      <name val="Arial"/>
      <family val="2"/>
    </font>
    <font>
      <b/>
      <sz val="11"/>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sz val="8"/>
      <name val="Segoe UI"/>
      <family val="2"/>
    </font>
    <font>
      <b/>
      <sz val="18"/>
      <color indexed="8"/>
      <name val="Arial"/>
      <family val="2"/>
    </font>
    <font>
      <b/>
      <sz val="18"/>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3" fillId="28"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8" fillId="20"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120">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2" xfId="0" applyFont="1" applyBorder="1" applyAlignment="1">
      <alignment horizontal="center" vertical="center" wrapText="1"/>
    </xf>
    <xf numFmtId="1" fontId="0" fillId="0" borderId="12" xfId="0" applyNumberFormat="1" applyFill="1" applyBorder="1" applyAlignment="1">
      <alignment horizontal="center"/>
    </xf>
    <xf numFmtId="0" fontId="0" fillId="0" borderId="0" xfId="0" applyBorder="1" applyAlignment="1">
      <alignment/>
    </xf>
    <xf numFmtId="0" fontId="2" fillId="4" borderId="13" xfId="0" applyFont="1" applyFill="1" applyBorder="1" applyAlignment="1">
      <alignment horizontal="center" vertical="center" wrapText="1"/>
    </xf>
    <xf numFmtId="0" fontId="0" fillId="0" borderId="14" xfId="0" applyBorder="1" applyAlignment="1">
      <alignment/>
    </xf>
    <xf numFmtId="14" fontId="0" fillId="0" borderId="14"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4"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5" xfId="0" applyFont="1" applyFill="1" applyBorder="1" applyAlignment="1">
      <alignment horizontal="center" vertical="center" wrapText="1"/>
    </xf>
    <xf numFmtId="0" fontId="9" fillId="4" borderId="15"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6" xfId="0" applyNumberFormat="1" applyBorder="1" applyAlignment="1">
      <alignment/>
    </xf>
    <xf numFmtId="14" fontId="0" fillId="0" borderId="11" xfId="0" applyNumberFormat="1" applyBorder="1" applyAlignment="1">
      <alignment/>
    </xf>
    <xf numFmtId="1" fontId="0" fillId="0" borderId="11" xfId="0" applyNumberFormat="1" applyFill="1" applyBorder="1" applyAlignment="1">
      <alignment horizontal="center" vertical="center" wrapText="1"/>
    </xf>
    <xf numFmtId="4" fontId="0" fillId="0" borderId="11" xfId="0" applyNumberFormat="1" applyFill="1" applyBorder="1" applyAlignment="1">
      <alignment horizontal="center" vertical="center"/>
    </xf>
    <xf numFmtId="0" fontId="0" fillId="32" borderId="17" xfId="0" applyFill="1" applyBorder="1" applyAlignment="1">
      <alignment/>
    </xf>
    <xf numFmtId="4" fontId="13" fillId="0" borderId="18" xfId="0" applyNumberFormat="1" applyFont="1" applyFill="1" applyBorder="1" applyAlignment="1">
      <alignment horizontal="center" vertical="center"/>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4" fontId="8" fillId="0" borderId="20" xfId="0" applyNumberFormat="1" applyFont="1" applyFill="1" applyBorder="1" applyAlignment="1">
      <alignment horizontal="center" vertical="center"/>
    </xf>
    <xf numFmtId="14" fontId="0" fillId="0" borderId="14"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2" xfId="0" applyNumberFormat="1" applyFont="1" applyFill="1" applyBorder="1" applyAlignment="1">
      <alignment horizontal="center" vertical="center"/>
    </xf>
    <xf numFmtId="4" fontId="13" fillId="0" borderId="21"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4" fontId="8" fillId="0" borderId="21" xfId="0" applyNumberFormat="1" applyFont="1" applyFill="1" applyBorder="1" applyAlignment="1">
      <alignment horizontal="center" vertical="center"/>
    </xf>
    <xf numFmtId="4" fontId="8" fillId="0" borderId="22"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1"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1"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7"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0" fillId="0" borderId="0" xfId="0" applyFont="1" applyAlignment="1">
      <alignment horizontal="center" vertical="center"/>
    </xf>
    <xf numFmtId="0" fontId="13" fillId="0" borderId="0" xfId="0" applyFont="1" applyAlignment="1">
      <alignment vertical="center"/>
    </xf>
    <xf numFmtId="0" fontId="64" fillId="0" borderId="0" xfId="46" applyAlignment="1">
      <alignment/>
    </xf>
    <xf numFmtId="0" fontId="2" fillId="4" borderId="23" xfId="0" applyFont="1" applyFill="1" applyBorder="1" applyAlignment="1">
      <alignment horizontal="center" vertical="center" wrapText="1"/>
    </xf>
    <xf numFmtId="4" fontId="8" fillId="0" borderId="12" xfId="0" applyNumberFormat="1" applyFont="1" applyFill="1" applyBorder="1" applyAlignment="1">
      <alignment horizontal="center" vertical="center"/>
    </xf>
    <xf numFmtId="0" fontId="64" fillId="0" borderId="0" xfId="46" applyFill="1" applyBorder="1" applyAlignment="1">
      <alignment/>
    </xf>
    <xf numFmtId="0" fontId="64" fillId="0" borderId="0" xfId="46" applyAlignment="1">
      <alignment horizontal="left"/>
    </xf>
    <xf numFmtId="10" fontId="0" fillId="0" borderId="12" xfId="56" applyNumberFormat="1" applyFont="1" applyBorder="1" applyAlignment="1">
      <alignment vertical="center"/>
    </xf>
    <xf numFmtId="4" fontId="74" fillId="33" borderId="0" xfId="0" applyNumberFormat="1" applyFont="1" applyFill="1" applyBorder="1" applyAlignment="1">
      <alignment horizontal="center" vertical="center"/>
    </xf>
    <xf numFmtId="0" fontId="2" fillId="4" borderId="24" xfId="0" applyFont="1" applyFill="1" applyBorder="1" applyAlignment="1">
      <alignment horizontal="center" vertical="center" wrapText="1"/>
    </xf>
    <xf numFmtId="0" fontId="64" fillId="4" borderId="0" xfId="46" applyFill="1" applyAlignment="1">
      <alignment horizontal="left"/>
    </xf>
    <xf numFmtId="0" fontId="0" fillId="0" borderId="0" xfId="54">
      <alignment/>
      <protection/>
    </xf>
    <xf numFmtId="0" fontId="16" fillId="34" borderId="23" xfId="54" applyFont="1" applyFill="1" applyBorder="1">
      <alignment/>
      <protection/>
    </xf>
    <xf numFmtId="0" fontId="16" fillId="4" borderId="23" xfId="54" applyFont="1" applyFill="1" applyBorder="1" applyAlignment="1">
      <alignment horizontal="center"/>
      <protection/>
    </xf>
    <xf numFmtId="0" fontId="16" fillId="34" borderId="23" xfId="54" applyFont="1" applyFill="1" applyBorder="1" applyAlignment="1">
      <alignment horizontal="center"/>
      <protection/>
    </xf>
    <xf numFmtId="0" fontId="31" fillId="0" borderId="0" xfId="54" applyFont="1" applyAlignment="1">
      <alignment horizontal="center"/>
      <protection/>
    </xf>
    <xf numFmtId="0" fontId="31" fillId="4" borderId="0" xfId="54" applyFont="1" applyFill="1" applyAlignment="1">
      <alignment horizontal="center"/>
      <protection/>
    </xf>
    <xf numFmtId="0" fontId="0" fillId="0" borderId="0" xfId="54" applyAlignment="1">
      <alignment horizontal="left"/>
      <protection/>
    </xf>
    <xf numFmtId="0" fontId="16" fillId="34" borderId="23" xfId="54" applyFont="1" applyFill="1" applyBorder="1" applyAlignment="1">
      <alignment horizontal="left"/>
      <protection/>
    </xf>
    <xf numFmtId="0" fontId="16" fillId="4" borderId="23" xfId="54" applyFont="1" applyFill="1" applyBorder="1" applyAlignment="1">
      <alignment horizontal="left"/>
      <protection/>
    </xf>
    <xf numFmtId="0" fontId="0" fillId="0" borderId="23" xfId="54" applyBorder="1" applyAlignment="1">
      <alignment horizontal="left"/>
      <protection/>
    </xf>
    <xf numFmtId="14" fontId="0" fillId="0" borderId="23" xfId="54" applyNumberFormat="1" applyFont="1" applyBorder="1" applyAlignment="1">
      <alignment horizontal="left"/>
      <protection/>
    </xf>
    <xf numFmtId="14" fontId="0" fillId="0" borderId="23" xfId="54" applyNumberFormat="1" applyFont="1" applyFill="1" applyBorder="1" applyAlignment="1">
      <alignment horizontal="left"/>
      <protection/>
    </xf>
    <xf numFmtId="0" fontId="0" fillId="0" borderId="0" xfId="54" applyFill="1" applyBorder="1">
      <alignment/>
      <protection/>
    </xf>
    <xf numFmtId="0" fontId="16" fillId="0" borderId="0" xfId="54" applyFont="1" applyFill="1" applyBorder="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19" fillId="0" borderId="0" xfId="0" applyFont="1" applyAlignment="1">
      <alignment horizontal="center" vertical="center" wrapText="1"/>
    </xf>
    <xf numFmtId="165" fontId="29" fillId="0" borderId="14"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left" vertical="center" wrapText="1"/>
    </xf>
    <xf numFmtId="0" fontId="6" fillId="0" borderId="14"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lignment horizontal="left"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0" fillId="0" borderId="0" xfId="0" applyFont="1" applyAlignment="1">
      <alignment horizontal="left" wrapText="1"/>
    </xf>
    <xf numFmtId="0" fontId="18" fillId="32" borderId="0" xfId="0" applyFont="1" applyFill="1" applyBorder="1" applyAlignment="1">
      <alignment horizontal="left"/>
    </xf>
    <xf numFmtId="0" fontId="0" fillId="0" borderId="0" xfId="0" applyFont="1" applyAlignment="1">
      <alignment horizontal="center" wrapText="1"/>
    </xf>
    <xf numFmtId="0" fontId="6" fillId="32" borderId="0" xfId="0" applyFont="1" applyFill="1" applyBorder="1" applyAlignment="1">
      <alignment horizontal="left"/>
    </xf>
    <xf numFmtId="0" fontId="0" fillId="37" borderId="0" xfId="0" applyFont="1" applyFill="1" applyAlignment="1">
      <alignment horizontal="center" vertical="center" wrapText="1"/>
    </xf>
    <xf numFmtId="0" fontId="6" fillId="32" borderId="17" xfId="0" applyFont="1" applyFill="1" applyBorder="1" applyAlignment="1">
      <alignment horizontal="left" wrapText="1"/>
    </xf>
    <xf numFmtId="0" fontId="6" fillId="32" borderId="17" xfId="0" applyFont="1" applyFill="1" applyBorder="1" applyAlignment="1">
      <alignment horizontal="left"/>
    </xf>
    <xf numFmtId="4" fontId="10" fillId="32" borderId="0" xfId="0" applyNumberFormat="1" applyFont="1" applyFill="1" applyBorder="1" applyAlignment="1">
      <alignment horizontal="right" vertical="center"/>
    </xf>
    <xf numFmtId="0" fontId="64" fillId="0" borderId="0" xfId="46" applyAlignment="1">
      <alignment horizontal="center"/>
    </xf>
    <xf numFmtId="0" fontId="64" fillId="4" borderId="0" xfId="46"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3</xdr:col>
      <xdr:colOff>276225</xdr:colOff>
      <xdr:row>17</xdr:row>
      <xdr:rowOff>9525</xdr:rowOff>
    </xdr:to>
    <xdr:sp>
      <xdr:nvSpPr>
        <xdr:cNvPr id="1" name="AutoShape 1"/>
        <xdr:cNvSpPr>
          <a:spLocks/>
        </xdr:cNvSpPr>
      </xdr:nvSpPr>
      <xdr:spPr>
        <a:xfrm>
          <a:off x="47625" y="4267200"/>
          <a:ext cx="5353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34</xdr:row>
      <xdr:rowOff>85725</xdr:rowOff>
    </xdr:from>
    <xdr:to>
      <xdr:col>2</xdr:col>
      <xdr:colOff>1438275</xdr:colOff>
      <xdr:row>35</xdr:row>
      <xdr:rowOff>314325</xdr:rowOff>
    </xdr:to>
    <xdr:sp>
      <xdr:nvSpPr>
        <xdr:cNvPr id="2" name="AutoShape 3"/>
        <xdr:cNvSpPr>
          <a:spLocks/>
        </xdr:cNvSpPr>
      </xdr:nvSpPr>
      <xdr:spPr>
        <a:xfrm>
          <a:off x="57150" y="8010525"/>
          <a:ext cx="41338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twoCellAnchor editAs="oneCell">
    <xdr:from>
      <xdr:col>0</xdr:col>
      <xdr:colOff>0</xdr:colOff>
      <xdr:row>0</xdr:row>
      <xdr:rowOff>66675</xdr:rowOff>
    </xdr:from>
    <xdr:to>
      <xdr:col>1</xdr:col>
      <xdr:colOff>0</xdr:colOff>
      <xdr:row>0</xdr:row>
      <xdr:rowOff>1314450</xdr:rowOff>
    </xdr:to>
    <xdr:pic>
      <xdr:nvPicPr>
        <xdr:cNvPr id="3" name="Imagen 14"/>
        <xdr:cNvPicPr preferRelativeResize="1">
          <a:picLocks noChangeAspect="1"/>
        </xdr:cNvPicPr>
      </xdr:nvPicPr>
      <xdr:blipFill>
        <a:blip r:embed="rId1"/>
        <a:stretch>
          <a:fillRect/>
        </a:stretch>
      </xdr:blipFill>
      <xdr:spPr>
        <a:xfrm>
          <a:off x="0" y="66675"/>
          <a:ext cx="12477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zoomScalePageLayoutView="0" workbookViewId="0" topLeftCell="A1">
      <selection activeCell="G62" sqref="G62"/>
    </sheetView>
  </sheetViews>
  <sheetFormatPr defaultColWidth="11.421875" defaultRowHeight="12.75"/>
  <cols>
    <col min="1" max="1" width="18.7109375" style="0" customWidth="1"/>
    <col min="2" max="2" width="22.57421875" style="0" customWidth="1"/>
    <col min="3" max="3" width="35.57421875" style="0" customWidth="1"/>
    <col min="4" max="4" width="23.57421875" style="0" customWidth="1"/>
    <col min="5" max="5" width="23.851562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2:9" ht="106.5" customHeight="1">
      <c r="B1" s="97" t="s">
        <v>2</v>
      </c>
      <c r="C1" s="97"/>
      <c r="D1" s="97"/>
      <c r="E1" s="97"/>
      <c r="F1" s="97"/>
      <c r="G1" s="97"/>
      <c r="H1" s="97"/>
      <c r="I1" s="97"/>
    </row>
    <row r="3" spans="1:3" ht="25.5" customHeight="1">
      <c r="A3" s="110" t="s">
        <v>3</v>
      </c>
      <c r="B3" s="110"/>
      <c r="C3" s="70">
        <v>2016</v>
      </c>
    </row>
    <row r="4" ht="6.75" customHeight="1"/>
    <row r="5" spans="1:8" ht="28.5" customHeight="1">
      <c r="A5" s="110" t="s">
        <v>4</v>
      </c>
      <c r="B5" s="110"/>
      <c r="C5" s="103" t="s">
        <v>1</v>
      </c>
      <c r="D5" s="103"/>
      <c r="E5" s="103"/>
      <c r="F5" s="103"/>
      <c r="G5" s="103"/>
      <c r="H5" s="103"/>
    </row>
    <row r="6" ht="4.5" customHeight="1"/>
    <row r="7" spans="1:8" ht="26.25" customHeight="1">
      <c r="A7" s="110" t="s">
        <v>5</v>
      </c>
      <c r="B7" s="110"/>
      <c r="C7" s="103" t="s">
        <v>23</v>
      </c>
      <c r="D7" s="103"/>
      <c r="E7" s="103"/>
      <c r="F7" s="103"/>
      <c r="G7" s="103"/>
      <c r="H7" s="103"/>
    </row>
    <row r="8" ht="3.75" customHeight="1"/>
    <row r="9" spans="1:3" ht="25.5">
      <c r="A9" s="51" t="s">
        <v>6</v>
      </c>
      <c r="C9" s="71" t="s">
        <v>55</v>
      </c>
    </row>
    <row r="10" ht="5.25" customHeight="1"/>
    <row r="11" spans="1:3" ht="24.75" customHeight="1">
      <c r="A11" s="110" t="s">
        <v>62</v>
      </c>
      <c r="B11" s="110"/>
      <c r="C11" s="69">
        <v>0.5</v>
      </c>
    </row>
    <row r="12" ht="6" customHeight="1" thickBot="1">
      <c r="C12" s="60"/>
    </row>
    <row r="13" spans="1:8" ht="24.75" customHeight="1">
      <c r="A13" s="110" t="s">
        <v>7</v>
      </c>
      <c r="B13" s="110"/>
      <c r="C13" s="69">
        <v>0.5</v>
      </c>
      <c r="D13" s="104" t="s">
        <v>9</v>
      </c>
      <c r="E13" s="105"/>
      <c r="F13" s="105"/>
      <c r="G13" s="105"/>
      <c r="H13" s="106"/>
    </row>
    <row r="14" spans="1:8" ht="13.5" thickBot="1">
      <c r="A14" s="10"/>
      <c r="B14" s="10"/>
      <c r="C14" s="9"/>
      <c r="D14" s="107"/>
      <c r="E14" s="108"/>
      <c r="F14" s="108"/>
      <c r="G14" s="108"/>
      <c r="H14" s="109"/>
    </row>
    <row r="15" spans="1:8" ht="12.75">
      <c r="A15" s="16"/>
      <c r="B15" s="14"/>
      <c r="C15" s="14"/>
      <c r="D15" s="14"/>
      <c r="E15" s="14"/>
      <c r="H15" s="11"/>
    </row>
    <row r="16" spans="1:8" ht="12.75">
      <c r="A16" s="16"/>
      <c r="B16" s="14"/>
      <c r="C16" s="14"/>
      <c r="D16" s="14"/>
      <c r="E16" s="14"/>
      <c r="H16" s="11"/>
    </row>
    <row r="17" spans="1:8" ht="26.25">
      <c r="A17" s="101"/>
      <c r="B17" s="102"/>
      <c r="C17" s="102"/>
      <c r="D17" s="102"/>
      <c r="E17" s="14"/>
      <c r="F17" s="14"/>
      <c r="G17" s="14"/>
      <c r="H17" s="11"/>
    </row>
    <row r="18" spans="1:8" ht="12.75">
      <c r="A18" s="16"/>
      <c r="B18" s="14"/>
      <c r="C18" s="14"/>
      <c r="D18" s="14"/>
      <c r="E18" s="14"/>
      <c r="H18" s="11"/>
    </row>
    <row r="19" spans="1:10" ht="51">
      <c r="A19" s="79" t="s">
        <v>8</v>
      </c>
      <c r="B19" s="29" t="s">
        <v>10</v>
      </c>
      <c r="C19" s="29" t="s">
        <v>39</v>
      </c>
      <c r="D19" s="29" t="s">
        <v>11</v>
      </c>
      <c r="E19" s="15" t="s">
        <v>12</v>
      </c>
      <c r="F19" s="2"/>
      <c r="G19" s="2" t="s">
        <v>13</v>
      </c>
      <c r="H19" s="12" t="s">
        <v>14</v>
      </c>
      <c r="I19" s="2"/>
      <c r="J19" s="67" t="s">
        <v>40</v>
      </c>
    </row>
    <row r="20" spans="1:10" ht="12.75">
      <c r="A20" s="56"/>
      <c r="B20" s="56"/>
      <c r="C20" s="55"/>
      <c r="D20" s="37"/>
      <c r="E20" s="37"/>
      <c r="F20" s="38"/>
      <c r="G20" s="39">
        <f aca="true" t="shared" si="0" ref="G20:G29">E20</f>
        <v>0</v>
      </c>
      <c r="H20" s="40">
        <f aca="true" t="shared" si="1" ref="H20:H29">D20-G20</f>
        <v>0</v>
      </c>
      <c r="I20" s="3"/>
      <c r="J20" s="68"/>
    </row>
    <row r="21" spans="1:10" ht="12.75">
      <c r="A21" s="57"/>
      <c r="B21" s="57"/>
      <c r="C21" s="55"/>
      <c r="D21" s="47"/>
      <c r="E21" s="47"/>
      <c r="F21" s="48"/>
      <c r="G21" s="49">
        <f t="shared" si="0"/>
        <v>0</v>
      </c>
      <c r="H21" s="50">
        <f t="shared" si="1"/>
        <v>0</v>
      </c>
      <c r="I21" s="3"/>
      <c r="J21" s="68"/>
    </row>
    <row r="22" spans="1:10" ht="12.75">
      <c r="A22" s="57"/>
      <c r="B22" s="57"/>
      <c r="C22" s="55"/>
      <c r="D22" s="47"/>
      <c r="E22" s="47"/>
      <c r="F22" s="48"/>
      <c r="G22" s="49">
        <f t="shared" si="0"/>
        <v>0</v>
      </c>
      <c r="H22" s="50">
        <f t="shared" si="1"/>
        <v>0</v>
      </c>
      <c r="I22" s="3"/>
      <c r="J22" s="68"/>
    </row>
    <row r="23" spans="1:10" ht="12.75">
      <c r="A23" s="57"/>
      <c r="B23" s="57"/>
      <c r="C23" s="55"/>
      <c r="D23" s="47"/>
      <c r="E23" s="47"/>
      <c r="F23" s="48"/>
      <c r="G23" s="49">
        <f t="shared" si="0"/>
        <v>0</v>
      </c>
      <c r="H23" s="50">
        <f t="shared" si="1"/>
        <v>0</v>
      </c>
      <c r="I23" s="3"/>
      <c r="J23" s="68"/>
    </row>
    <row r="24" spans="1:10" ht="12.75">
      <c r="A24" s="57"/>
      <c r="B24" s="57"/>
      <c r="C24" s="55"/>
      <c r="D24" s="47"/>
      <c r="E24" s="47"/>
      <c r="F24" s="48"/>
      <c r="G24" s="49">
        <f t="shared" si="0"/>
        <v>0</v>
      </c>
      <c r="H24" s="50">
        <f t="shared" si="1"/>
        <v>0</v>
      </c>
      <c r="I24" s="3"/>
      <c r="J24" s="68"/>
    </row>
    <row r="25" spans="1:10" ht="12.75">
      <c r="A25" s="57"/>
      <c r="B25" s="57"/>
      <c r="C25" s="55"/>
      <c r="D25" s="47"/>
      <c r="E25" s="47"/>
      <c r="F25" s="48"/>
      <c r="G25" s="49">
        <f t="shared" si="0"/>
        <v>0</v>
      </c>
      <c r="H25" s="50">
        <f t="shared" si="1"/>
        <v>0</v>
      </c>
      <c r="I25" s="3"/>
      <c r="J25" s="68"/>
    </row>
    <row r="26" spans="1:10" ht="12.75">
      <c r="A26" s="57"/>
      <c r="B26" s="57"/>
      <c r="C26" s="55"/>
      <c r="D26" s="47"/>
      <c r="E26" s="47"/>
      <c r="F26" s="48"/>
      <c r="G26" s="49">
        <f t="shared" si="0"/>
        <v>0</v>
      </c>
      <c r="H26" s="50">
        <f t="shared" si="1"/>
        <v>0</v>
      </c>
      <c r="I26" s="3"/>
      <c r="J26" s="68"/>
    </row>
    <row r="27" spans="1:10" ht="12.75">
      <c r="A27" s="57"/>
      <c r="B27" s="57"/>
      <c r="C27" s="55"/>
      <c r="D27" s="47"/>
      <c r="E27" s="47"/>
      <c r="F27" s="48"/>
      <c r="G27" s="49">
        <f t="shared" si="0"/>
        <v>0</v>
      </c>
      <c r="H27" s="50">
        <f t="shared" si="1"/>
        <v>0</v>
      </c>
      <c r="I27" s="3"/>
      <c r="J27" s="68"/>
    </row>
    <row r="28" spans="1:10" ht="12.75">
      <c r="A28" s="57"/>
      <c r="B28" s="57"/>
      <c r="C28" s="55"/>
      <c r="D28" s="47"/>
      <c r="E28" s="47"/>
      <c r="F28" s="48"/>
      <c r="G28" s="49">
        <f t="shared" si="0"/>
        <v>0</v>
      </c>
      <c r="H28" s="50">
        <f t="shared" si="1"/>
        <v>0</v>
      </c>
      <c r="I28" s="3"/>
      <c r="J28" s="68"/>
    </row>
    <row r="29" spans="1:10" ht="12.75">
      <c r="A29" s="57"/>
      <c r="B29" s="57"/>
      <c r="C29" s="55"/>
      <c r="D29" s="47"/>
      <c r="E29" s="47"/>
      <c r="F29" s="48"/>
      <c r="G29" s="49">
        <f t="shared" si="0"/>
        <v>0</v>
      </c>
      <c r="H29" s="50">
        <f t="shared" si="1"/>
        <v>0</v>
      </c>
      <c r="I29" s="3"/>
      <c r="J29" s="68"/>
    </row>
    <row r="30" spans="1:10" ht="15.75">
      <c r="A30" s="41"/>
      <c r="B30" s="58"/>
      <c r="C30" s="42" t="s">
        <v>41</v>
      </c>
      <c r="D30" s="43">
        <f>SUM(D20:D29)</f>
        <v>0</v>
      </c>
      <c r="E30" s="43">
        <f>SUM(E20:E29)</f>
        <v>0</v>
      </c>
      <c r="F30" s="44"/>
      <c r="G30" s="45">
        <f>SUM(G20:G29)</f>
        <v>0</v>
      </c>
      <c r="H30" s="46">
        <f>SUM(H20:H29)</f>
        <v>0</v>
      </c>
      <c r="I30" s="3"/>
      <c r="J30" s="4"/>
    </row>
    <row r="31" spans="1:10" ht="12.75">
      <c r="A31" s="17"/>
      <c r="B31" s="18"/>
      <c r="C31" s="19"/>
      <c r="D31" s="19"/>
      <c r="E31" s="19"/>
      <c r="F31" s="3"/>
      <c r="G31" s="3"/>
      <c r="H31" s="13"/>
      <c r="I31" s="3"/>
      <c r="J31" s="4"/>
    </row>
    <row r="32" spans="1:10" ht="12.75">
      <c r="A32" s="17"/>
      <c r="B32" s="18"/>
      <c r="C32" s="19"/>
      <c r="D32" s="19"/>
      <c r="E32" s="19"/>
      <c r="F32" s="3"/>
      <c r="G32" s="3"/>
      <c r="H32" s="13"/>
      <c r="I32" s="3"/>
      <c r="J32" s="4"/>
    </row>
    <row r="33" spans="1:10" ht="12.75">
      <c r="A33" s="17"/>
      <c r="B33" s="18"/>
      <c r="C33" s="19"/>
      <c r="D33" s="19"/>
      <c r="E33" s="19"/>
      <c r="F33" s="3"/>
      <c r="G33" s="3"/>
      <c r="H33" s="13"/>
      <c r="I33" s="3"/>
      <c r="J33" s="4"/>
    </row>
    <row r="34" spans="1:8" ht="12.75">
      <c r="A34" s="16"/>
      <c r="B34" s="20"/>
      <c r="C34" s="14"/>
      <c r="D34" s="14"/>
      <c r="E34" s="14"/>
      <c r="H34" s="11"/>
    </row>
    <row r="35" spans="1:8" ht="12.75">
      <c r="A35" s="16"/>
      <c r="B35" s="20"/>
      <c r="C35" s="14"/>
      <c r="D35" s="14"/>
      <c r="E35" s="14"/>
      <c r="H35" s="11"/>
    </row>
    <row r="36" spans="1:8" ht="26.25">
      <c r="A36" s="101"/>
      <c r="B36" s="102"/>
      <c r="C36" s="102"/>
      <c r="D36" s="102"/>
      <c r="E36" s="14"/>
      <c r="H36" s="11"/>
    </row>
    <row r="37" spans="1:8" ht="12.75">
      <c r="A37" s="16"/>
      <c r="B37" s="14"/>
      <c r="C37" s="14"/>
      <c r="D37" s="14"/>
      <c r="E37" s="14"/>
      <c r="H37" s="11"/>
    </row>
    <row r="38" spans="1:8" ht="51">
      <c r="A38" s="79" t="s">
        <v>8</v>
      </c>
      <c r="B38" s="30" t="s">
        <v>15</v>
      </c>
      <c r="C38" s="29" t="s">
        <v>16</v>
      </c>
      <c r="D38" s="29" t="s">
        <v>11</v>
      </c>
      <c r="E38" s="15" t="s">
        <v>12</v>
      </c>
      <c r="G38" s="73" t="s">
        <v>38</v>
      </c>
      <c r="H38" s="11"/>
    </row>
    <row r="39" spans="1:10" ht="12.75">
      <c r="A39" s="56"/>
      <c r="B39" s="56"/>
      <c r="C39" s="55"/>
      <c r="D39" s="47"/>
      <c r="E39" s="47"/>
      <c r="F39" s="48"/>
      <c r="G39" s="49" t="s">
        <v>46</v>
      </c>
      <c r="H39" s="74"/>
      <c r="J39" s="68"/>
    </row>
    <row r="40" spans="1:10" ht="12.75">
      <c r="A40" s="57"/>
      <c r="B40" s="57"/>
      <c r="C40" s="55"/>
      <c r="D40" s="47"/>
      <c r="E40" s="47"/>
      <c r="F40" s="48"/>
      <c r="G40" s="49" t="s">
        <v>46</v>
      </c>
      <c r="H40" s="74"/>
      <c r="J40" s="68"/>
    </row>
    <row r="41" spans="1:10" ht="12.75">
      <c r="A41" s="57"/>
      <c r="B41" s="57"/>
      <c r="C41" s="55"/>
      <c r="D41" s="47"/>
      <c r="E41" s="47"/>
      <c r="F41" s="48"/>
      <c r="G41" s="49" t="s">
        <v>46</v>
      </c>
      <c r="H41" s="74"/>
      <c r="J41" s="68"/>
    </row>
    <row r="42" spans="1:10" ht="12.75">
      <c r="A42" s="57"/>
      <c r="B42" s="57"/>
      <c r="C42" s="55"/>
      <c r="D42" s="47"/>
      <c r="E42" s="47"/>
      <c r="F42" s="48"/>
      <c r="G42" s="49" t="s">
        <v>46</v>
      </c>
      <c r="H42" s="74"/>
      <c r="J42" s="68"/>
    </row>
    <row r="43" spans="1:10" ht="12.75">
      <c r="A43" s="57"/>
      <c r="B43" s="57"/>
      <c r="C43" s="55"/>
      <c r="D43" s="47"/>
      <c r="E43" s="47"/>
      <c r="F43" s="48"/>
      <c r="G43" s="49" t="s">
        <v>46</v>
      </c>
      <c r="H43" s="74"/>
      <c r="J43" s="68"/>
    </row>
    <row r="44" spans="1:8" ht="15.75">
      <c r="A44" s="41"/>
      <c r="B44" s="52"/>
      <c r="C44" s="42" t="s">
        <v>43</v>
      </c>
      <c r="D44" s="43">
        <f>SUM(D39:D43)</f>
        <v>0</v>
      </c>
      <c r="E44" s="43">
        <f>SUM(E39:E43)</f>
        <v>0</v>
      </c>
      <c r="G44" s="78" t="str">
        <f>IF(OR(G39="Si/Bai",G40="Si/Bai",G41="Si/Bai",G42="Si/Bai",G43="Si/Bai")=TRUE,"Si/Bai","No/Ez")</f>
        <v>No/Ez</v>
      </c>
      <c r="H44" s="11"/>
    </row>
    <row r="45" spans="1:8" ht="12.75">
      <c r="A45" s="17"/>
      <c r="B45" s="21"/>
      <c r="C45" s="22"/>
      <c r="D45" s="23"/>
      <c r="E45" s="23"/>
      <c r="H45" s="11"/>
    </row>
    <row r="46" spans="1:8" ht="12.75">
      <c r="A46" s="17"/>
      <c r="B46" s="21"/>
      <c r="C46" s="22"/>
      <c r="D46" s="23"/>
      <c r="E46" s="23"/>
      <c r="H46" s="11"/>
    </row>
    <row r="47" spans="1:8" ht="18">
      <c r="A47" s="17"/>
      <c r="B47" s="21"/>
      <c r="C47" s="53"/>
      <c r="D47" s="54" t="s">
        <v>42</v>
      </c>
      <c r="E47" s="54"/>
      <c r="F47" s="14"/>
      <c r="G47" s="7">
        <f>IF(G44="Si/Bai",D30-D44,E30-E44)</f>
        <v>0</v>
      </c>
      <c r="H47" s="11"/>
    </row>
    <row r="48" spans="1:8" ht="12.75">
      <c r="A48" s="17"/>
      <c r="B48" s="21"/>
      <c r="C48" s="22"/>
      <c r="D48" s="23"/>
      <c r="E48" s="23"/>
      <c r="H48" s="11"/>
    </row>
    <row r="49" spans="1:8" ht="12.75">
      <c r="A49" s="17"/>
      <c r="B49" s="21"/>
      <c r="C49" s="22"/>
      <c r="D49" s="23"/>
      <c r="E49" s="23"/>
      <c r="H49" s="11"/>
    </row>
    <row r="50" spans="1:8" ht="20.25">
      <c r="A50" s="17"/>
      <c r="B50" s="64"/>
      <c r="C50" s="111" t="s">
        <v>17</v>
      </c>
      <c r="D50" s="111"/>
      <c r="E50" s="111"/>
      <c r="F50" s="14"/>
      <c r="G50" s="31">
        <v>0</v>
      </c>
      <c r="H50" s="11"/>
    </row>
    <row r="51" spans="1:8" ht="12.75">
      <c r="A51" s="17"/>
      <c r="B51" s="21"/>
      <c r="C51" s="22"/>
      <c r="D51" s="24"/>
      <c r="E51" s="24"/>
      <c r="H51" s="11"/>
    </row>
    <row r="52" spans="1:9" ht="24.75" customHeight="1">
      <c r="A52" s="17"/>
      <c r="B52" s="21"/>
      <c r="C52" s="99" t="s">
        <v>49</v>
      </c>
      <c r="D52" s="99"/>
      <c r="E52" s="99"/>
      <c r="F52" s="14"/>
      <c r="G52" s="59">
        <f>C11</f>
        <v>0.5</v>
      </c>
      <c r="H52" s="11"/>
      <c r="I52" s="8"/>
    </row>
    <row r="53" spans="1:8" ht="12.75">
      <c r="A53" s="17"/>
      <c r="B53" s="21"/>
      <c r="C53" s="22"/>
      <c r="D53" s="24"/>
      <c r="E53" s="24"/>
      <c r="G53" s="60"/>
      <c r="H53" s="11"/>
    </row>
    <row r="54" spans="1:8" ht="24.75" customHeight="1">
      <c r="A54" s="17"/>
      <c r="B54" s="63"/>
      <c r="C54" s="99" t="s">
        <v>48</v>
      </c>
      <c r="D54" s="117"/>
      <c r="E54" s="117"/>
      <c r="F54" s="14"/>
      <c r="G54" s="61">
        <f>G52*G30</f>
        <v>0</v>
      </c>
      <c r="H54" s="11"/>
    </row>
    <row r="55" spans="1:8" ht="12.75">
      <c r="A55" s="17"/>
      <c r="B55" s="21"/>
      <c r="C55" s="22"/>
      <c r="D55" s="24"/>
      <c r="E55" s="24"/>
      <c r="H55" s="11"/>
    </row>
    <row r="56" spans="1:8" ht="12.75">
      <c r="A56" s="17"/>
      <c r="B56" s="21"/>
      <c r="C56" s="22"/>
      <c r="D56" s="24"/>
      <c r="E56" s="24"/>
      <c r="H56" s="11"/>
    </row>
    <row r="57" spans="1:9" ht="26.25">
      <c r="A57" s="17"/>
      <c r="B57" s="21"/>
      <c r="C57" s="113" t="s">
        <v>18</v>
      </c>
      <c r="D57" s="113"/>
      <c r="E57" s="113"/>
      <c r="F57" s="14"/>
      <c r="G57" s="62">
        <f>MIN(G47,G50,G54)</f>
        <v>0</v>
      </c>
      <c r="H57" s="77" t="e">
        <f>G57/G50</f>
        <v>#DIV/0!</v>
      </c>
      <c r="I57" s="66" t="s">
        <v>0</v>
      </c>
    </row>
    <row r="58" spans="1:9" ht="13.5" customHeight="1">
      <c r="A58" s="17"/>
      <c r="B58" s="21"/>
      <c r="C58" s="22"/>
      <c r="D58" s="23"/>
      <c r="E58" s="23"/>
      <c r="G58" s="60"/>
      <c r="H58" s="11"/>
      <c r="I58" s="98" t="s">
        <v>22</v>
      </c>
    </row>
    <row r="59" spans="1:9" ht="12.75">
      <c r="A59" s="17"/>
      <c r="B59" s="21"/>
      <c r="C59" s="22"/>
      <c r="D59" s="23"/>
      <c r="E59" s="23"/>
      <c r="G59" s="60"/>
      <c r="H59" s="11"/>
      <c r="I59" s="98"/>
    </row>
    <row r="60" spans="1:8" ht="24.75" customHeight="1">
      <c r="A60" s="17"/>
      <c r="B60" s="21"/>
      <c r="C60" s="22"/>
      <c r="D60" s="100" t="s">
        <v>19</v>
      </c>
      <c r="E60" s="100"/>
      <c r="F60" s="14"/>
      <c r="G60" s="59">
        <f>C13</f>
        <v>0.5</v>
      </c>
      <c r="H60" s="11"/>
    </row>
    <row r="61" spans="1:8" ht="12.75">
      <c r="A61" s="17"/>
      <c r="B61" s="21"/>
      <c r="C61" s="22"/>
      <c r="D61" s="23"/>
      <c r="E61" s="23"/>
      <c r="G61" s="60"/>
      <c r="H61" s="11"/>
    </row>
    <row r="62" spans="1:8" ht="24.75" customHeight="1">
      <c r="A62" s="25"/>
      <c r="B62" s="26"/>
      <c r="C62" s="27"/>
      <c r="D62" s="100" t="s">
        <v>20</v>
      </c>
      <c r="E62" s="100"/>
      <c r="F62" s="14"/>
      <c r="G62" s="61">
        <f>ROUND((G50*G60),2)</f>
        <v>0</v>
      </c>
      <c r="H62" s="11"/>
    </row>
    <row r="63" spans="1:8" ht="12.75">
      <c r="A63" s="25"/>
      <c r="B63" s="26"/>
      <c r="C63" s="27"/>
      <c r="D63" s="28"/>
      <c r="E63" s="28"/>
      <c r="G63" s="60"/>
      <c r="H63" s="11"/>
    </row>
    <row r="64" spans="1:8" ht="13.5" thickBot="1">
      <c r="A64" s="17"/>
      <c r="B64" s="21"/>
      <c r="C64" s="22"/>
      <c r="D64" s="23"/>
      <c r="E64" s="23"/>
      <c r="G64" s="60"/>
      <c r="H64" s="11"/>
    </row>
    <row r="65" spans="1:8" ht="53.25" customHeight="1" thickBot="1" thickTop="1">
      <c r="A65" s="17"/>
      <c r="B65" s="21"/>
      <c r="C65" s="115" t="s">
        <v>21</v>
      </c>
      <c r="D65" s="116"/>
      <c r="E65" s="116"/>
      <c r="F65" s="36"/>
      <c r="G65" s="65">
        <f>G57-G62</f>
        <v>0</v>
      </c>
      <c r="H65" s="11"/>
    </row>
    <row r="66" spans="1:8" ht="13.5" thickTop="1">
      <c r="A66" s="17"/>
      <c r="B66" s="21"/>
      <c r="C66" s="22"/>
      <c r="D66" s="23"/>
      <c r="E66" s="23"/>
      <c r="F66" s="14"/>
      <c r="G66" s="14"/>
      <c r="H66" s="11"/>
    </row>
    <row r="67" spans="1:8" ht="13.5" thickBot="1">
      <c r="A67" s="32"/>
      <c r="B67" s="33"/>
      <c r="C67" s="34"/>
      <c r="D67" s="35"/>
      <c r="E67" s="35"/>
      <c r="F67" s="10"/>
      <c r="G67" s="10"/>
      <c r="H67" s="9"/>
    </row>
    <row r="68" spans="1:5" ht="12.75">
      <c r="A68" s="1"/>
      <c r="B68" s="1"/>
      <c r="C68" s="5"/>
      <c r="D68" s="6"/>
      <c r="E68" s="6"/>
    </row>
    <row r="70" spans="2:7" ht="12.75" hidden="1">
      <c r="B70" s="114" t="e">
        <f>IF(H57&lt;100%,B74,B75)</f>
        <v>#DIV/0!</v>
      </c>
      <c r="C70" s="114"/>
      <c r="D70" s="114"/>
      <c r="E70" s="114"/>
      <c r="F70" s="114"/>
      <c r="G70" s="114"/>
    </row>
    <row r="71" spans="2:7" ht="12.75" hidden="1">
      <c r="B71" s="114"/>
      <c r="C71" s="114"/>
      <c r="D71" s="114"/>
      <c r="E71" s="114"/>
      <c r="F71" s="114"/>
      <c r="G71" s="114"/>
    </row>
    <row r="72" spans="2:7" ht="76.5" customHeight="1" hidden="1">
      <c r="B72" s="114"/>
      <c r="C72" s="114"/>
      <c r="D72" s="114"/>
      <c r="E72" s="114"/>
      <c r="F72" s="114"/>
      <c r="G72" s="114"/>
    </row>
    <row r="74" spans="2:5" ht="184.5" customHeight="1" hidden="1">
      <c r="B74" s="112" t="s">
        <v>54</v>
      </c>
      <c r="C74" s="112"/>
      <c r="E74" s="71" t="s">
        <v>47</v>
      </c>
    </row>
    <row r="75" spans="2:5" ht="94.5" customHeight="1" hidden="1">
      <c r="B75" s="112" t="s">
        <v>53</v>
      </c>
      <c r="C75" s="112"/>
      <c r="E75" s="71" t="s">
        <v>55</v>
      </c>
    </row>
    <row r="76" ht="12.75" hidden="1">
      <c r="E76" s="71" t="s">
        <v>50</v>
      </c>
    </row>
    <row r="77" ht="12.75" hidden="1">
      <c r="E77" s="71" t="s">
        <v>51</v>
      </c>
    </row>
    <row r="78" ht="12.75" hidden="1">
      <c r="E78" s="71" t="s">
        <v>52</v>
      </c>
    </row>
    <row r="79" ht="12.75" hidden="1"/>
  </sheetData>
  <sheetProtection insertColumns="0" insertRows="0" insertHyperlinks="0" sort="0"/>
  <autoFilter ref="A19:E19"/>
  <mergeCells count="22">
    <mergeCell ref="B75:C75"/>
    <mergeCell ref="C57:E57"/>
    <mergeCell ref="B70:G72"/>
    <mergeCell ref="D62:E62"/>
    <mergeCell ref="C65:E65"/>
    <mergeCell ref="C54:E54"/>
    <mergeCell ref="A7:B7"/>
    <mergeCell ref="A11:B11"/>
    <mergeCell ref="A13:B13"/>
    <mergeCell ref="C50:E50"/>
    <mergeCell ref="A5:B5"/>
    <mergeCell ref="B74:C74"/>
    <mergeCell ref="B1:I1"/>
    <mergeCell ref="I58:I59"/>
    <mergeCell ref="C52:E52"/>
    <mergeCell ref="D60:E60"/>
    <mergeCell ref="A17:D17"/>
    <mergeCell ref="A36:D36"/>
    <mergeCell ref="C5:H5"/>
    <mergeCell ref="C7:H7"/>
    <mergeCell ref="D13:H14"/>
    <mergeCell ref="A3:B3"/>
  </mergeCells>
  <conditionalFormatting sqref="I52 G20:G29 G39:G43">
    <cfRule type="cellIs" priority="2" dxfId="2" operator="greaterThan" stopIfTrue="1">
      <formula>0</formula>
    </cfRule>
  </conditionalFormatting>
  <conditionalFormatting sqref="G65">
    <cfRule type="cellIs" priority="3" dxfId="0" operator="lessThan" stopIfTrue="1">
      <formula>0</formula>
    </cfRule>
  </conditionalFormatting>
  <conditionalFormatting sqref="H39:H43 H20:H29">
    <cfRule type="cellIs" priority="4" dxfId="0" operator="greaterThan" stopIfTrue="1">
      <formula>0</formula>
    </cfRule>
  </conditionalFormatting>
  <dataValidations count="2">
    <dataValidation type="list" allowBlank="1" showInputMessage="1" showErrorMessage="1" prompt="Elegir /Aukeratu" sqref="C9">
      <formula1>$E$74:$E$78</formula1>
    </dataValidation>
    <dataValidation type="list" allowBlank="1" showInputMessage="1" showErrorMessage="1" sqref="G39:G43">
      <formula1>"Si/No Bai/Ez,Si/Bai,No/Ez"</formula1>
    </dataValidation>
  </dataValidations>
  <printOptions/>
  <pageMargins left="0.7480314960629921" right="0.7480314960629921" top="1.299212598425197" bottom="0.984251968503937" header="0" footer="0"/>
  <pageSetup fitToHeight="1" fitToWidth="1" horizontalDpi="600" verticalDpi="600" orientation="portrait" paperSize="9" scale="45" r:id="rId2"/>
  <headerFooter alignWithMargins="0">
    <oddFooter>&amp;LFecha de impresión: &amp;D &amp;T&amp;RPág &amp;P de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C16"/>
  <sheetViews>
    <sheetView zoomScalePageLayoutView="0" workbookViewId="0" topLeftCell="A1">
      <selection activeCell="B14" sqref="B14"/>
    </sheetView>
  </sheetViews>
  <sheetFormatPr defaultColWidth="11.421875" defaultRowHeight="12.75"/>
  <cols>
    <col min="1" max="1" width="11.7109375" style="81" customWidth="1"/>
    <col min="2" max="3" width="90.7109375" style="81" customWidth="1"/>
    <col min="4" max="22" width="11.421875" style="81" customWidth="1"/>
    <col min="23" max="23" width="16.140625" style="81" customWidth="1"/>
    <col min="24" max="24" width="6.57421875" style="81" customWidth="1"/>
    <col min="25" max="16384" width="11.421875" style="81" customWidth="1"/>
  </cols>
  <sheetData>
    <row r="1" spans="2:29" ht="20.25" customHeight="1">
      <c r="B1" s="95" t="s">
        <v>26</v>
      </c>
      <c r="C1" s="96" t="s">
        <v>27</v>
      </c>
      <c r="W1" s="82" t="s">
        <v>31</v>
      </c>
      <c r="Y1" s="83">
        <v>2008</v>
      </c>
      <c r="Z1" s="84">
        <v>2009</v>
      </c>
      <c r="AA1" s="83">
        <v>2010</v>
      </c>
      <c r="AB1" s="84">
        <v>2011</v>
      </c>
      <c r="AC1" s="83">
        <v>2012</v>
      </c>
    </row>
    <row r="2" spans="1:29" ht="15.75">
      <c r="A2" s="86">
        <v>2016</v>
      </c>
      <c r="B2" s="72" t="s">
        <v>56</v>
      </c>
      <c r="C2" s="72" t="s">
        <v>57</v>
      </c>
      <c r="W2" s="82"/>
      <c r="Y2" s="83"/>
      <c r="Z2" s="84"/>
      <c r="AA2" s="83"/>
      <c r="AB2" s="84"/>
      <c r="AC2" s="83"/>
    </row>
    <row r="3" spans="1:29" ht="15.75">
      <c r="A3" s="85">
        <v>2015</v>
      </c>
      <c r="B3" s="80" t="s">
        <v>58</v>
      </c>
      <c r="C3" s="72" t="s">
        <v>59</v>
      </c>
      <c r="W3" s="82"/>
      <c r="Y3" s="83"/>
      <c r="Z3" s="84"/>
      <c r="AA3" s="83"/>
      <c r="AB3" s="84"/>
      <c r="AC3" s="83"/>
    </row>
    <row r="4" spans="1:29" ht="15.75">
      <c r="A4" s="86">
        <v>2014</v>
      </c>
      <c r="B4" s="72" t="s">
        <v>60</v>
      </c>
      <c r="C4" s="72" t="s">
        <v>61</v>
      </c>
      <c r="W4" s="82"/>
      <c r="Y4" s="83"/>
      <c r="Z4" s="84"/>
      <c r="AA4" s="83"/>
      <c r="AB4" s="84"/>
      <c r="AC4" s="83"/>
    </row>
    <row r="5" spans="1:29" s="87" customFormat="1" ht="15.75">
      <c r="A5" s="85">
        <v>2013</v>
      </c>
      <c r="B5" s="80" t="s">
        <v>44</v>
      </c>
      <c r="C5" s="80" t="s">
        <v>45</v>
      </c>
      <c r="W5" s="88"/>
      <c r="Y5" s="89"/>
      <c r="Z5" s="88"/>
      <c r="AA5" s="89"/>
      <c r="AB5" s="88"/>
      <c r="AC5" s="89"/>
    </row>
    <row r="6" spans="1:29" s="87" customFormat="1" ht="15">
      <c r="A6" s="86">
        <v>2012</v>
      </c>
      <c r="B6" s="76" t="s">
        <v>25</v>
      </c>
      <c r="C6" s="76" t="s">
        <v>34</v>
      </c>
      <c r="W6" s="90" t="s">
        <v>32</v>
      </c>
      <c r="Y6" s="91">
        <v>39568</v>
      </c>
      <c r="Z6" s="91">
        <v>39980</v>
      </c>
      <c r="AA6" s="91">
        <v>40389</v>
      </c>
      <c r="AB6" s="91">
        <v>40604</v>
      </c>
      <c r="AC6" s="91">
        <v>41052</v>
      </c>
    </row>
    <row r="7" spans="1:29" s="87" customFormat="1" ht="15">
      <c r="A7" s="85">
        <v>2011</v>
      </c>
      <c r="B7" s="80" t="s">
        <v>24</v>
      </c>
      <c r="C7" s="80" t="s">
        <v>30</v>
      </c>
      <c r="W7" s="90" t="s">
        <v>33</v>
      </c>
      <c r="Y7" s="91">
        <v>39583</v>
      </c>
      <c r="Z7" s="91">
        <v>40080</v>
      </c>
      <c r="AA7" s="91">
        <v>40424</v>
      </c>
      <c r="AB7" s="91">
        <v>40617</v>
      </c>
      <c r="AC7" s="91">
        <v>41058</v>
      </c>
    </row>
    <row r="8" spans="1:29" s="87" customFormat="1" ht="15">
      <c r="A8" s="86">
        <v>2010</v>
      </c>
      <c r="B8" s="118" t="s">
        <v>29</v>
      </c>
      <c r="C8" s="118"/>
      <c r="W8" s="90" t="s">
        <v>37</v>
      </c>
      <c r="Y8" s="91">
        <v>39812</v>
      </c>
      <c r="Z8" s="91">
        <v>40177</v>
      </c>
      <c r="AA8" s="91">
        <v>40542</v>
      </c>
      <c r="AB8" s="92">
        <v>40812</v>
      </c>
      <c r="AC8" s="92">
        <v>41204</v>
      </c>
    </row>
    <row r="9" spans="1:29" s="87" customFormat="1" ht="15" customHeight="1">
      <c r="A9" s="85">
        <v>2009</v>
      </c>
      <c r="B9" s="119" t="s">
        <v>28</v>
      </c>
      <c r="C9" s="119"/>
      <c r="W9" s="90" t="s">
        <v>33</v>
      </c>
      <c r="Y9" s="91">
        <v>39846</v>
      </c>
      <c r="Z9" s="91">
        <v>40253</v>
      </c>
      <c r="AA9" s="92">
        <v>40574</v>
      </c>
      <c r="AB9" s="91">
        <v>40819</v>
      </c>
      <c r="AC9" s="91">
        <v>41229</v>
      </c>
    </row>
    <row r="11" spans="22:23" ht="15.75">
      <c r="V11" s="82" t="s">
        <v>36</v>
      </c>
      <c r="W11" s="72" t="s">
        <v>35</v>
      </c>
    </row>
    <row r="12" spans="22:29" ht="12.75">
      <c r="V12" s="93"/>
      <c r="W12" s="93"/>
      <c r="X12" s="93"/>
      <c r="Y12" s="93"/>
      <c r="Z12" s="93"/>
      <c r="AA12" s="93"/>
      <c r="AB12" s="93"/>
      <c r="AC12" s="93"/>
    </row>
    <row r="13" spans="22:29" ht="15.75">
      <c r="V13" s="94"/>
      <c r="W13" s="75"/>
      <c r="X13" s="93"/>
      <c r="Y13" s="93"/>
      <c r="Z13" s="93"/>
      <c r="AA13" s="93"/>
      <c r="AB13" s="93"/>
      <c r="AC13" s="93"/>
    </row>
    <row r="14" spans="22:29" ht="12.75">
      <c r="V14" s="93"/>
      <c r="W14" s="93"/>
      <c r="X14" s="93"/>
      <c r="Y14" s="93"/>
      <c r="Z14" s="93"/>
      <c r="AA14" s="93"/>
      <c r="AB14" s="93"/>
      <c r="AC14" s="93"/>
    </row>
    <row r="15" spans="22:29" ht="12.75">
      <c r="V15" s="93"/>
      <c r="W15" s="93"/>
      <c r="X15" s="93"/>
      <c r="Y15" s="93"/>
      <c r="Z15" s="93"/>
      <c r="AA15" s="93"/>
      <c r="AB15" s="93"/>
      <c r="AC15" s="93"/>
    </row>
    <row r="16" spans="22:29" ht="12.75">
      <c r="V16" s="93"/>
      <c r="W16" s="93"/>
      <c r="X16" s="93"/>
      <c r="Y16" s="93"/>
      <c r="Z16" s="93"/>
      <c r="AA16" s="93"/>
      <c r="AB16" s="93"/>
      <c r="AC16" s="93"/>
    </row>
  </sheetData>
  <sheetProtection/>
  <mergeCells count="2">
    <mergeCell ref="B8:C8"/>
    <mergeCell ref="B9:C9"/>
  </mergeCells>
  <hyperlinks>
    <hyperlink ref="B7" r:id="rId1" display="http://www.ingurumena.ejgv.euskadi.net/bopv2/datos/2011/03/1101404a.pdf"/>
    <hyperlink ref="B6" r:id="rId2" display="https://euskadi.net/bopv2/datos/2012/05/1202388a.pdf"/>
    <hyperlink ref="B9" r:id="rId3" display="http://www.lehendakaritza.ejgv.euskadi.net/r48-bopv2/es/p43aBOPVWebWar/VerParalelo.do?cd2009003679"/>
    <hyperlink ref="B8" r:id="rId4" display="http://www.lehendakaritza.ejgv.euskadi.net/r48-bopv2/es/p43aBOPVWebWar/VerParalelo.do?cd2010004058"/>
    <hyperlink ref="C7" r:id="rId5" display="http://www.lehendakaritza.ejgv.euskadi.net/r48-bopv2/es/p43aBOPVWebWar/VerParalelo.do?cs2011000051"/>
    <hyperlink ref="C6" r:id="rId6" display="http://www.lehendakaritza.ejgv.euskadi.net/r48-bopv2/es/p43aBOPVWebWar/VerParalelo.do?cd2012002388"/>
    <hyperlink ref="C3" r:id="rId7" display="https://www.euskadi.eus/y22-bopv/eu/bopv2/datos/2015/07/1503340e.shtml"/>
    <hyperlink ref="B3" r:id="rId8" display="https://www.euskadi.eus/y22-bopv/es/bopv2/datos/2015/07/1503340a.shtml"/>
    <hyperlink ref="B4" r:id="rId9" display="https://www.euskadi.eus/y22-bopv/es/bopv2/datos/2014/06/1402910a.shtml"/>
    <hyperlink ref="C4" r:id="rId10" display="https://www.euskadi.eus/y22-bopv/eu/bopv2/datos/2014/06/1402910e.shtml"/>
    <hyperlink ref="B2" r:id="rId11" display="https://www.euskadi.eus/y22-bopv/es/bopv2/datos/2016/05/1602088a.shtml"/>
    <hyperlink ref="C2" r:id="rId12" display="https://www.euskadi.eus/y22-bopv/eu/bopv2/datos/2016/05/1602088e.shtml"/>
  </hyperlinks>
  <printOptions/>
  <pageMargins left="0.75" right="0.75" top="1" bottom="1" header="0" footer="0"/>
  <pageSetup fitToWidth="2" fitToHeight="1" horizontalDpi="200" verticalDpi="200" orientation="landscape" paperSize="9" scale="67"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Mikel Fernández</dc:creator>
  <cp:keywords/>
  <dc:description/>
  <cp:lastModifiedBy>Salome Cenigaonaindia</cp:lastModifiedBy>
  <cp:lastPrinted>2017-04-11T09:24:01Z</cp:lastPrinted>
  <dcterms:created xsi:type="dcterms:W3CDTF">2010-10-25T11:41:42Z</dcterms:created>
  <dcterms:modified xsi:type="dcterms:W3CDTF">2017-04-12T07:57:01Z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